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1_{D30AC0D7-7DF8-4B1D-8611-1D9602642AA1}" xr6:coauthVersionLast="41" xr6:coauthVersionMax="41" xr10:uidLastSave="{00000000-0000-0000-0000-000000000000}"/>
  <bookViews>
    <workbookView xWindow="-120" yWindow="-120" windowWidth="29040" windowHeight="15840" activeTab="1" xr2:uid="{00000000-000D-0000-FFFF-FFFF00000000}"/>
  </bookViews>
  <sheets>
    <sheet name="Marcos" sheetId="1" r:id="rId1"/>
    <sheet name="Roteiro" sheetId="4" r:id="rId2"/>
    <sheet name="Sobre" sheetId="2" r:id="rId3"/>
    <sheet name="Dados do gráfico" sheetId="5" state="hidden" r:id="rId4"/>
  </sheets>
  <definedNames>
    <definedName name="ChartYear">YEAR('Dados do gráfico'!$B$4)</definedName>
    <definedName name="_xlnm.Print_Titles" localSheetId="0">Marcos!$2:$2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C12" i="5" l="1"/>
  <c r="D12" i="5"/>
  <c r="C10" i="5"/>
  <c r="D10" i="5"/>
  <c r="C8" i="5"/>
  <c r="D8" i="5"/>
  <c r="C6" i="5"/>
  <c r="D6" i="5"/>
  <c r="C4" i="5"/>
  <c r="D4" i="5"/>
  <c r="C13" i="5"/>
  <c r="D13" i="5"/>
  <c r="C11" i="5"/>
  <c r="D11" i="5"/>
  <c r="C9" i="5"/>
  <c r="D9" i="5"/>
  <c r="C7" i="5"/>
  <c r="D7" i="5"/>
  <c r="C5"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<sst xmlns="http://schemas.openxmlformats.org/spreadsheetml/2006/main" count="60" uniqueCount="55">
  <si>
    <t>Crie um Roteiro inserindo marcos e atividades importantes nessa planilha.
O título dessa planilha está na célula C1. 
As informações sobre como usar esta planilha, incluindo instruções para leitores de tela, estão na planilha Sobre.
Continue navegando pela coluna A para conferir mais instruções.</t>
  </si>
  <si>
    <t>Os cabeçalhos da tabela estão nas células C2 a E2. Use as opções de Classificar e Filtrar para classificar ou localizar entradas específicas.
Insira Marcos com datas e defina uma posição para traçar o marco na tabela, começando na célula C3.
A Coluna B está oculta. O gráfico gerado a partir desses dados usando uma barra de rolagem para exibir blocos da linha do tempo. A coluna B ajuda a determinar quais Marcos deverão ser traçados quando a barra de rolagem for incrementada. 
Aviso: Excluir ou modificar o conteúdo da coluna B pode prejudicar a integridade dos gráficos incorporados nesta pasta de trabalho.</t>
  </si>
  <si>
    <t>Insira a Posição para traçar a data e o marco na célula C1. Digite um número positivo entre 1 e 3 para traçar o marco acima da linha do tempo. Digite um número negativo entre 1 e 3 para traçar o marco abaixo da linha do tempo.
Insira a Data e Marco ou atividade na coluna D e E dentro da tabela.
Repita esse padrão para cada nova linha na tabela à direita.
Exemplos de dados são fornecidos nas linhas 3 a 26. Modifique ou exclua o exemplo de conteúdo para criar seu próprio roteiro.
Prossiga para a célula A27 para ver a próxima instrução.</t>
  </si>
  <si>
    <t>Nº</t>
  </si>
  <si>
    <t>Marcos</t>
  </si>
  <si>
    <t>Posição</t>
  </si>
  <si>
    <t>Para adicionar mais marcos, insira novas linhas acima desta.</t>
  </si>
  <si>
    <t>Data</t>
  </si>
  <si>
    <t>Marco</t>
  </si>
  <si>
    <t>Início</t>
  </si>
  <si>
    <t>Análise do Problema
atividade 1</t>
  </si>
  <si>
    <t>Desenvolver Caso de Negócios
atividade 1
atividade 2</t>
  </si>
  <si>
    <t>Revisar Apresentação</t>
  </si>
  <si>
    <t>Executar Início
atividade 1
atividade 2</t>
  </si>
  <si>
    <t>Executar Alinhamento
atividade 1
atividade 2
atividade 3</t>
  </si>
  <si>
    <t>Adesão de Partes Interessadas</t>
  </si>
  <si>
    <t>Seleção de Recursos</t>
  </si>
  <si>
    <t xml:space="preserve">Criação de Equipe
atividade 1 </t>
  </si>
  <si>
    <t>Início da Equipe
atividade 1 
atividade 2
atividade 3
atividade 4</t>
  </si>
  <si>
    <t>Começar Coleta de Dados</t>
  </si>
  <si>
    <t>Análise de Dados</t>
  </si>
  <si>
    <t>Design</t>
  </si>
  <si>
    <t>Prova de Conceito</t>
  </si>
  <si>
    <t>Teste e Análise</t>
  </si>
  <si>
    <t>Reformulação</t>
  </si>
  <si>
    <t>Reestrutura</t>
  </si>
  <si>
    <t>Teste Final</t>
  </si>
  <si>
    <t>Teste Beta</t>
  </si>
  <si>
    <t>Revisão</t>
  </si>
  <si>
    <t>Lançar para Marketing</t>
  </si>
  <si>
    <t>Um gráfico exibindo os marcos da planilha Marcos nesta planilha. 
Os anos são indicados nas células B2; C2 e D2 e têm o estilo Cabeçalho 3 aplicado.
São traçados 10 marcos por vez. 
Use a barra de rolagem nas células B4 a D4 para navegar pelo roteiro.
Os anos da Linha do Tempo estão nas células B3 a D3.
Não há mais instruções nesta planilha.</t>
  </si>
  <si>
    <t>Sobre esta pasta de trabalho</t>
  </si>
  <si>
    <t>Guia para leitores de tela</t>
  </si>
  <si>
    <t xml:space="preserve">Há 4 planilhas nesta pasta de trabalho. 
Marcos
Roteiro
Sobre
Dados do Gráfico (ocultos)
As instruções para cada planilha estão na coluna A, começando na célula A1 de cada planilha. Elas foram escritas com texto oculto. Cada etapa orienta você pelas informações nessa linha. Cada etapa subsequente continua na célula A2, A3 e assim por diante, caso isso não seja orientado explicitamente. Por exemplo, o texto da instrução pode mostrar "continua na célula A6" para a próxima etapa. 
O texto oculto não será impresso.
Para remover essas instruções de qualquer planilha, basta excluir a coluna A.
</t>
  </si>
  <si>
    <t xml:space="preserve">Este roteiro usa posições para traçar marcos e atividades. As posições podem ser usadas para adicionar peso a um marco ou atividade. Basta ajustar os valores de acordo com suas preferências de peso. Por exemplo, o marco/atividade 3 pode ter mais peso do que o marco/atividade 2. Para indicar isso no gráfico, dê um valor maior à Posição do marco/atividade 3 do que à do marco/atividade 2.  
</t>
  </si>
  <si>
    <t>Esta é a última instrução nesta planilha.</t>
  </si>
  <si>
    <t>Os dados para criar o gráfico dinâmico estão nesta planilha. Não exclua esta planilha!
Excluir essa planilha pode comprometer o recurso dinâmico da pasta de trabalho.</t>
  </si>
  <si>
    <t>O título da tabela está na célula B2.</t>
  </si>
  <si>
    <t>Os cabeçalhos da tabela estão nas células B3 a D3. 
Esta tabela é atualizada automaticamente com base no conteúdo inserido na planilha Marcos.
Aviso: A modificação ou exclusão de conteúdo nesta tabela pode comprometer a capacidade de atualização dinâmica do gráfico Roteiro na planilha Roteiro.
Prossiga para a célula A15 para conferir a próxima instrução.</t>
  </si>
  <si>
    <t>A rolagem pelo roteiro é possibilitada por um valor incremental. O título desse recurso está na célula B15.
Uma tabela com um cabeçalho e um valor único está nas células B16 e B17.
Prossiga para a célula A19 para conferir a próxima instrução.</t>
  </si>
  <si>
    <t>O gráfico Roteiro demarca os anos da linha do tempo. Para isso, os anos devem ser capturados na Lista de Marcos. 
O título desta seção é "Ano" na célula B19. 
Os valores do ano são gerados automaticamente nas células C20 a C22.
Aviso: A exclusão ou modificação desses anos pode alterar a precisão do gráfico Roteiro.
Prossiga para a célula A24 para ver a próxima instrução.</t>
  </si>
  <si>
    <t>Os marcadores de rosca no gráfico Roteiro contêm datas do conteúdo do gráfico dinâmico nesta planilha. As datas são Primeira data na célula C24, Data do meio na célula C25 e Última data na célula C26.
Não há mais instruções nesta planilha.</t>
  </si>
  <si>
    <t>Não exclua esta planilha!</t>
  </si>
  <si>
    <t>Conteúdo do Gráfico Dinâmico</t>
  </si>
  <si>
    <t>Capacidade de rolagem</t>
  </si>
  <si>
    <t>Incremento da Linha</t>
  </si>
  <si>
    <t>Ano</t>
  </si>
  <si>
    <t>Primeira data</t>
  </si>
  <si>
    <t>Data do meio</t>
  </si>
  <si>
    <t>Última data</t>
  </si>
  <si>
    <t>Eventos</t>
  </si>
  <si>
    <t>&lt;-- ano da posição inicial do roteiro</t>
  </si>
  <si>
    <t>&lt;-- ano do período intermediário do roteiro. Isso pode estar em branco se for o mesmo ano da posição inicial do roteiro</t>
  </si>
  <si>
    <t>&lt;-- ano do período final do roteiro. Isso pode estar em branco se for o mesmo ano da posição inicial do roteiro</t>
  </si>
  <si>
    <t>Para adicionar mais linhas à tabela Marcos Roteiro, basta inserir uma nova linha acima desta.
Não há mais instruções nesta planilha.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</si>
</sst>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416]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4">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0" fontId="2" fillId="0" borderId="0" xfId="6" applyAlignment="1">
      <alignment wrapText="1"/>
    </xf>
    <xf numFmtId="167" fontId="0" fillId="0" borderId="0" xfId="0" applyNumberFormat="1"/>
  </cellXfs>
  <cellStyles count="50">
    <cellStyle name="20% - Ênfase1" xfId="27" builtinId="30" customBuiltin="1"/>
    <cellStyle name="20% - Ênfase2" xfId="31" builtinId="34" customBuiltin="1"/>
    <cellStyle name="20% - Ênfase3" xfId="35" builtinId="38" customBuiltin="1"/>
    <cellStyle name="20% - Ênfase4" xfId="39" builtinId="42" customBuiltin="1"/>
    <cellStyle name="20% - Ênfase5" xfId="43" builtinId="46" customBuiltin="1"/>
    <cellStyle name="20% - Ênfase6" xfId="47" builtinId="50" customBuiltin="1"/>
    <cellStyle name="40% - Ênfase1" xfId="28" builtinId="31" customBuiltin="1"/>
    <cellStyle name="40% - Ênfase2" xfId="32" builtinId="35" customBuiltin="1"/>
    <cellStyle name="40% - Ênfase3" xfId="36" builtinId="39" customBuiltin="1"/>
    <cellStyle name="40% - Ênfase4" xfId="40" builtinId="43" customBuiltin="1"/>
    <cellStyle name="40% - Ênfase5" xfId="44" builtinId="47" customBuiltin="1"/>
    <cellStyle name="40% - Ênfase6" xfId="48" builtinId="51" customBuiltin="1"/>
    <cellStyle name="60% - Ênfase1" xfId="29" builtinId="32" customBuiltin="1"/>
    <cellStyle name="60% - Ênfase2" xfId="33" builtinId="36" customBuiltin="1"/>
    <cellStyle name="60% - Ênfase3" xfId="37" builtinId="40" customBuiltin="1"/>
    <cellStyle name="60% - Ênfase4" xfId="41" builtinId="44" customBuiltin="1"/>
    <cellStyle name="60% - Ênfase5" xfId="45" builtinId="48" customBuiltin="1"/>
    <cellStyle name="60% - Ênfase6" xfId="49" builtinId="52" customBuiltin="1"/>
    <cellStyle name="Bom" xfId="14" builtinId="26" customBuiltin="1"/>
    <cellStyle name="Cálculo" xfId="19" builtinId="22" customBuiltin="1"/>
    <cellStyle name="Célula de Verificação" xfId="21" builtinId="23" customBuiltin="1"/>
    <cellStyle name="Célula Vinculada" xfId="20" builtinId="24" customBuiltin="1"/>
    <cellStyle name="Data" xfId="5" xr:uid="{00000000-0005-0000-0000-00001F000000}"/>
    <cellStyle name="Ênfase1" xfId="26" builtinId="29" customBuiltin="1"/>
    <cellStyle name="Ênfase2" xfId="30" builtinId="33" customBuiltin="1"/>
    <cellStyle name="Ênfase3" xfId="34" builtinId="37" customBuiltin="1"/>
    <cellStyle name="Ênfase4" xfId="38" builtinId="41" customBuiltin="1"/>
    <cellStyle name="Ênfase5" xfId="42" builtinId="45" customBuiltin="1"/>
    <cellStyle name="Ênfase6" xfId="46" builtinId="49" customBuiltin="1"/>
    <cellStyle name="Entrada" xfId="17" builtinId="20" customBuiltin="1"/>
    <cellStyle name="Moeda" xfId="9" builtinId="4" customBuiltin="1"/>
    <cellStyle name="Moeda [0]" xfId="10" builtinId="7" customBuiltin="1"/>
    <cellStyle name="Neutro" xfId="16" builtinId="28" customBuiltin="1"/>
    <cellStyle name="Normal" xfId="0" builtinId="0" customBuiltin="1"/>
    <cellStyle name="Nota" xfId="23" builtinId="10" customBuiltin="1"/>
    <cellStyle name="Porcentagem" xfId="11" builtinId="5" customBuiltin="1"/>
    <cellStyle name="Ruim" xfId="15" builtinId="27" customBuiltin="1"/>
    <cellStyle name="Saída" xfId="18" builtinId="21" customBuiltin="1"/>
    <cellStyle name="Separador de milhares [0]" xfId="8" builtinId="6" customBuiltin="1"/>
    <cellStyle name="Texto de Aviso" xfId="22" builtinId="11" customBuiltin="1"/>
    <cellStyle name="Texto Explicativo" xfId="24" builtinId="53" customBuiltin="1"/>
    <cellStyle name="Título" xfId="12" builtinId="15" customBuiltin="1"/>
    <cellStyle name="Título 1" xfId="1" builtinId="16" customBuiltin="1"/>
    <cellStyle name="Título 2" xfId="2" builtinId="17" customBuiltin="1"/>
    <cellStyle name="Título 3" xfId="4" builtinId="18" customBuiltin="1"/>
    <cellStyle name="Título 4" xfId="13" builtinId="19" customBuiltin="1"/>
    <cellStyle name="Total" xfId="25" builtinId="25" customBuiltin="1"/>
    <cellStyle name="Vírgula" xfId="3" builtinId="3" customBuiltin="1"/>
    <cellStyle name="zHiddenCharttext" xfId="7" xr:uid="{00000000-0005-0000-0000-000030000000}"/>
    <cellStyle name="zHiddenText" xfId="6" xr:uid="{00000000-0005-0000-0000-000031000000}"/>
  </cellStyles>
  <dxfs count="15">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alignment horizontal="general" vertical="bottom" textRotation="0" wrapText="1" indent="0" justifyLastLine="0" shrinkToFit="0" readingOrder="0"/>
    </dxf>
    <dxf>
      <numFmt numFmtId="19" formatCode="dd/mm/yyyy"/>
      <alignment horizontal="general" vertical="bottom" textRotation="0" wrapText="1"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Estilo de tabela do Roteiro do Produto" defaultPivotStyle="PivotStyleLight16">
    <tableStyle name="Estilo de tabela do Roteiro do Produto" pivot="0" count="3" xr9:uid="{00000000-0011-0000-FFFF-FFFF00000000}">
      <tableStyleElement type="wholeTable" dxfId="14"/>
      <tableStyleElement type="headerRow" dxfId="13"/>
      <tableStyleElement type="first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'Dados do gráfico'!$D$3</c:f>
              <c:strCache>
                <c:ptCount val="1"/>
                <c:pt idx="0">
                  <c:v>Posição</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B2703A16-4972-44E3-860A-D20463CFCCF8}"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E670F3E8-09D6-4D0A-83DB-9C1C4BA23B0D}"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layout>
                <c:manualLayout>
                  <c:x val="-7.2595288222824473E-3"/>
                  <c:y val="0"/>
                </c:manualLayout>
              </c:layout>
              <c:tx>
                <c:rich>
                  <a:bodyPr/>
                  <a:lstStyle/>
                  <a:p>
                    <a:fld id="{0C0FB88D-3027-435E-8E07-0CF9B6107CC4}" type="CELLRANGE">
                      <a:rPr lang="en-US"/>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38F-4955-B7A2-9C15639C0302}"/>
                </c:ext>
              </c:extLst>
            </c:dLbl>
            <c:dLbl>
              <c:idx val="3"/>
              <c:tx>
                <c:rich>
                  <a:bodyPr/>
                  <a:lstStyle/>
                  <a:p>
                    <a:fld id="{B581CDAC-DAE7-40D5-A917-9B948BBCF559}"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3A7FF9FB-9E10-4479-AF96-8D09FDC6BCDF}"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2590C572-F5C6-4414-9286-AFE040EEE35F}"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2.9038067654426229E-2"/>
                  <c:y val="-3.3519479757767708E-2"/>
                </c:manualLayout>
              </c:layout>
              <c:tx>
                <c:rich>
                  <a:bodyPr/>
                  <a:lstStyle/>
                  <a:p>
                    <a:fld id="{4A126FBE-45C9-4100-BEFF-FCCC74260BC8}" type="CELLRANGE">
                      <a:rPr lang="en-US"/>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layout>
                    <c:manualLayout>
                      <c:w val="0.18316286619535618"/>
                      <c:h val="5.8884734380269498E-2"/>
                    </c:manualLayout>
                  </c15:layout>
                  <c15:dlblFieldTable/>
                  <c15:showDataLabelsRange val="1"/>
                </c:ext>
                <c:ext xmlns:c16="http://schemas.microsoft.com/office/drawing/2014/chart" uri="{C3380CC4-5D6E-409C-BE32-E72D297353CC}">
                  <c16:uniqueId val="{00000006-738F-4955-B7A2-9C15639C0302}"/>
                </c:ext>
              </c:extLst>
            </c:dLbl>
            <c:dLbl>
              <c:idx val="7"/>
              <c:tx>
                <c:rich>
                  <a:bodyPr/>
                  <a:lstStyle/>
                  <a:p>
                    <a:fld id="{35606A7E-D9B7-47E1-AE88-22AF77798BE5}"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CA176114-7B22-45E4-B4A9-07542D34F2CF}"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3EA0239E-BDCE-429B-9E60-49AD65159F0F}" type="CELLRANGE">
                      <a:rPr lang="pt-BR"/>
                      <a:pPr/>
                      <a:t>[INTERVALODACÉLULA]</a:t>
                    </a:fld>
                    <a:endParaRPr lang="pt-B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pt-B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'Dados do gráfico'!$B$4:$C$13</c:f>
              <c:multiLvlStrCache>
                <c:ptCount val="10"/>
                <c:lvl>
                  <c:pt idx="0">
                    <c:v>Início</c:v>
                  </c:pt>
                  <c:pt idx="1">
                    <c:v>Análise do Problema
atividade 1</c:v>
                  </c:pt>
                  <c:pt idx="2">
                    <c:v>Desenvolver Caso de Negócios
atividade 1
atividade 2</c:v>
                  </c:pt>
                  <c:pt idx="3">
                    <c:v>Revisar Apresentação</c:v>
                  </c:pt>
                  <c:pt idx="4">
                    <c:v>Executar Início
atividade 1
atividade 2</c:v>
                  </c:pt>
                  <c:pt idx="5">
                    <c:v>Executar Alinhamento
atividade 1
atividade 2
atividade 3</c:v>
                  </c:pt>
                  <c:pt idx="6">
                    <c:v>Adesão de Partes Interessadas</c:v>
                  </c:pt>
                  <c:pt idx="7">
                    <c:v>Seleção de Recursos</c:v>
                  </c:pt>
                  <c:pt idx="8">
                    <c:v>Criação de Equipe
atividade 1 </c:v>
                  </c:pt>
                  <c:pt idx="9">
                    <c:v>Início da Equipe
atividade 1 
atividade 2
atividade 3
atividade 4</c:v>
                  </c:pt>
                </c:lvl>
                <c:lvl>
                  <c:pt idx="0">
                    <c:v>25/08/2019</c:v>
                  </c:pt>
                  <c:pt idx="1">
                    <c:v>04/09/2019</c:v>
                  </c:pt>
                  <c:pt idx="2">
                    <c:v>24/09/2019</c:v>
                  </c:pt>
                  <c:pt idx="3">
                    <c:v>24/10/2019</c:v>
                  </c:pt>
                  <c:pt idx="4">
                    <c:v>03/12/2019</c:v>
                  </c:pt>
                  <c:pt idx="5">
                    <c:v>22/01/2020</c:v>
                  </c:pt>
                  <c:pt idx="6">
                    <c:v>22/03/2020</c:v>
                  </c:pt>
                  <c:pt idx="7">
                    <c:v>31/05/2020</c:v>
                  </c:pt>
                  <c:pt idx="8">
                    <c:v>19/08/2020</c:v>
                  </c:pt>
                  <c:pt idx="9">
                    <c:v>17/11/2020</c:v>
                  </c:pt>
                </c:lvl>
              </c:multiLvlStrCache>
            </c:multiLvlStrRef>
          </c:xVal>
          <c:yVal>
            <c:numRef>
              <c:f>'Dados do gráfico'!$D$4:$D$13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'Dados do gráfico'!$C$4:$C$14</c15:f>
                <c15:dlblRangeCache>
                  <c:ptCount val="11"/>
                  <c:pt idx="0">
                    <c:v>Início</c:v>
                  </c:pt>
                  <c:pt idx="1">
                    <c:v>Análise do Problema
atividade 1</c:v>
                  </c:pt>
                  <c:pt idx="2">
                    <c:v>Desenvolver Caso de Negócios
atividade 1
atividade 2</c:v>
                  </c:pt>
                  <c:pt idx="3">
                    <c:v>Revisar Apresentação</c:v>
                  </c:pt>
                  <c:pt idx="4">
                    <c:v>Executar Início
atividade 1
atividade 2</c:v>
                  </c:pt>
                  <c:pt idx="5">
                    <c:v>Executar Alinhamento
atividade 1
atividade 2
atividade 3</c:v>
                  </c:pt>
                  <c:pt idx="6">
                    <c:v>Adesão de Partes Interessadas</c:v>
                  </c:pt>
                  <c:pt idx="7">
                    <c:v>Seleção de Recursos</c:v>
                  </c:pt>
                  <c:pt idx="8">
                    <c:v>Criação de Equipe
atividade 1 </c:v>
                  </c:pt>
                  <c:pt idx="9">
                    <c:v>Início da Equipe
atividade 1 
atividade 2
atividade 3
atividade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9666843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B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dos do gráfico'!$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Gráfico 1" descr="Gráfico de dispersão para traçar marcos acima ou abaixo e ao longo de uma linha do temp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Barra de Rolagem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upo 43" descr="Marcador de data de marco na linha do tempo do roteiro">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upo 34" descr="Marcador de data de marco na linha do tempo do roteiro">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ados do gráfico'!C26">
          <xdr:nvSpPr>
            <xdr:cNvPr id="12" name="Círculo: Vazio 11" descr="Data do marco em uma rosca.">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EDA3A338-67AB-4920-99D9-B3A1BE175CDC}" type="TxLink">
                <a:rPr lang="en-US" sz="1400" b="0" i="0" u="none" strike="noStrike">
                  <a:solidFill>
                    <a:srgbClr val="000000"/>
                  </a:solidFill>
                  <a:latin typeface="Corbel" panose="020B0503020204020204" pitchFamily="34" charset="0"/>
                </a:rPr>
                <a:pPr algn="ctr" rtl="0"/>
                <a:t>17 nov</a:t>
              </a:fld>
              <a:endParaRPr lang="en-US" sz="1400">
                <a:solidFill>
                  <a:schemeClr val="tx1"/>
                </a:solidFill>
                <a:latin typeface="Corbel" panose="020B0503020204020204" pitchFamily="34" charset="0"/>
              </a:endParaRPr>
            </a:p>
          </xdr:txBody>
        </xdr:sp>
        <xdr:grpSp>
          <xdr:nvGrpSpPr>
            <xdr:cNvPr id="20" name="Grupo 19" descr="Marcador de data de marco na linha do tempo do roteiro">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Fluxograma: Conector 18" descr="Círculo decorativo">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Fluxograma: Conector 22" descr="Círculo decorativo">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Fluxograma: Conector 23" descr="Círculo decorativo">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Fluxograma: Conector 25" descr="Círculo decorativo">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Fluxograma: Conector 26" descr="Círculo decorativo">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upo 42" descr="Marcador de data de marco na linha do tempo do roteiro">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ados do gráfico'!C24">
          <xdr:nvSpPr>
            <xdr:cNvPr id="17" name="Círculo: Vazio 16" descr="Data do marco em uma rosca.">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0C87DDA-A70A-4557-99D2-718C0DB02B25}" type="TxLink">
                <a:rPr lang="en-US" sz="1400" b="0" i="0" u="none" strike="noStrike">
                  <a:solidFill>
                    <a:srgbClr val="000000"/>
                  </a:solidFill>
                  <a:latin typeface="Corbel" panose="020B0503020204020204" pitchFamily="34" charset="0"/>
                </a:rPr>
                <a:pPr algn="ctr" rtl="0"/>
                <a:t>25 ago</a:t>
              </a:fld>
              <a:endParaRPr lang="en-US" sz="1400">
                <a:solidFill>
                  <a:schemeClr val="tx1"/>
                </a:solidFill>
                <a:latin typeface="Corbel" panose="020B0503020204020204" pitchFamily="34" charset="0"/>
              </a:endParaRPr>
            </a:p>
          </xdr:txBody>
        </xdr:sp>
        <xdr:grpSp>
          <xdr:nvGrpSpPr>
            <xdr:cNvPr id="29" name="Grupo 28" descr="Marcador de data de marco na linha do tempo do roteiro">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Fluxograma: Conector 29" descr="Círculo decorativo">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Fluxograma: Conector 30" descr="Círculo decorativo">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Fluxograma: Conector 31" descr="Círculo decorativo">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Fluxograma: Conector 32" descr="Círculo decorativo">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Fluxograma: Conector 33" descr="Círculo decorativo">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upo 41" descr="Marcador de data de marco na linha do tempo do roteiro">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ados do gráfico'!C25">
          <xdr:nvSpPr>
            <xdr:cNvPr id="7" name="Círculo: Vazio 6" descr="Marcador de data de marco na linha do tempo do roteiro">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99D44F3-1370-48B7-9068-2DB846DC066A}" type="TxLink">
                <a:rPr lang="en-US" sz="1400" b="0" i="0" u="none" strike="noStrike">
                  <a:solidFill>
                    <a:srgbClr val="000000"/>
                  </a:solidFill>
                  <a:latin typeface="Corbel" panose="020B0503020204020204" pitchFamily="34" charset="0"/>
                </a:rPr>
                <a:pPr algn="ctr" rtl="0"/>
                <a:t>22 jan</a:t>
              </a:fld>
              <a:endParaRPr lang="en-US" sz="1400">
                <a:solidFill>
                  <a:schemeClr val="tx1"/>
                </a:solidFill>
                <a:latin typeface="Corbel" panose="020B0503020204020204" pitchFamily="34" charset="0"/>
              </a:endParaRPr>
            </a:p>
          </xdr:txBody>
        </xdr:sp>
        <xdr:grpSp>
          <xdr:nvGrpSpPr>
            <xdr:cNvPr id="36" name="Grupo 35" descr="Marcador de data de marco na linha do tempo do roteiro">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Fluxograma: Conector 36" descr="Círculo decorativo">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Fluxograma: Conector 37" descr="Círculo decorativo">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Fluxograma: Conector 38" descr="Círculo decorativo">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Fluxograma: Conector 39" descr="Círculo decorativo">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Fluxograma: Conector 40" descr="Círculo decorativo">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arcosRoteiro" displayName="MarcosRoteiro" ref="B2:E26">
  <autoFilter ref="B2:E26" xr:uid="{00000000-0009-0000-0100-000002000000}"/>
  <tableColumns count="4">
    <tableColumn id="4" xr3:uid="{00000000-0010-0000-0000-000004000000}" name="Nº" totalsRowLabel="Total" dataDxfId="11" totalsRowDxfId="10">
      <calculatedColumnFormula>ROW($A1)</calculatedColumnFormula>
    </tableColumn>
    <tableColumn id="5" xr3:uid="{00000000-0010-0000-0000-000005000000}" name="Posição" totalsRowDxfId="9"/>
    <tableColumn id="1" xr3:uid="{00000000-0010-0000-0000-000001000000}" name="Data" dataDxfId="8" totalsRowDxfId="7" dataCellStyle="Data"/>
    <tableColumn id="2" xr3:uid="{00000000-0010-0000-0000-000002000000}" name="Marco" totalsRowFunction="count"/>
  </tableColumns>
  <tableStyleInfo name="Estilo de tabela do Roteiro do Produto" showFirstColumn="1" showLastColumn="0" showRowStripes="1" showColumnStripes="0"/>
  <extLst>
    <ext xmlns:x14="http://schemas.microsoft.com/office/spreadsheetml/2009/9/main" uri="{504A1905-F514-4f6f-8877-14C23A59335A}">
      <x14:table altTextSummary="Insira a posição para traçar um marco nesta tabela, usando números inteiros positivos ou negativos entre 1 e 3 para indicar se o marco deve ficar acima ou abaixo da linha do tempo. Insira uma data e um marco correspondente para cada posiçã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dosGráficoDinâmico" displayName="DadosGráficoDinâmico" ref="B3:D13" totalsRowShown="0">
  <autoFilter ref="B3:D13" xr:uid="{00000000-0009-0000-0100-000003000000}">
    <filterColumn colId="0" hiddenButton="1"/>
    <filterColumn colId="1" hiddenButton="1"/>
    <filterColumn colId="2" hiddenButton="1"/>
  </autoFilter>
  <tableColumns count="3">
    <tableColumn id="1" xr3:uid="{00000000-0010-0000-0100-000001000000}" name="Data" dataDxfId="6" totalsRowDxfId="5">
      <calculatedColumnFormula>IFERROR(IF(LEN(Marcos!D3)=0,"",INDEX(MarcosRoteiro[],Marcos!$B3+$B$17,3)),"")</calculatedColumnFormula>
    </tableColumn>
    <tableColumn id="2" xr3:uid="{00000000-0010-0000-0100-000002000000}" name="Eventos" dataDxfId="4" totalsRowDxfId="3">
      <calculatedColumnFormula>IFERROR(IF(LEN(Marcos!E3)=0,"",INDEX(MarcosRoteiro[],Marcos!$B3+$B$17,4)),"")</calculatedColumnFormula>
    </tableColumn>
    <tableColumn id="3" xr3:uid="{00000000-0010-0000-0100-000003000000}" name="Posição" dataDxfId="2">
      <calculatedColumnFormula>IFERROR(INDEX(MarcosRoteiro[],Marcos!$B3+$B$17,2),"")</calculatedColumnFormula>
    </tableColumn>
  </tableColumns>
  <tableStyleInfo name="Estilo de tabela do Roteiro do Produto" showFirstColumn="1" showLastColumn="0" showRowStripes="1" showColumnStripes="0"/>
  <extLst>
    <ext xmlns:x14="http://schemas.microsoft.com/office/spreadsheetml/2009/9/main" uri="{504A1905-F514-4f6f-8877-14C23A59335A}">
      <x14:table altTextSummary="Essa tabela de conteúdo de Gráfico Dinâmico é gerada automaticamente a partir dos dados inseridos na planilha Marcos. Para reter a capacidade dinâmica do gráfico Roteiro na planilha Roteiro, não modifique nem exclua nada nessa tabe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IncrementoRolagem" displayName="IncrementoRolagem" ref="B16:B17" totalsRowShown="0" dataDxfId="1">
  <autoFilter ref="B16:B17" xr:uid="{00000000-0009-0000-0100-000004000000}"/>
  <tableColumns count="1">
    <tableColumn id="1" xr3:uid="{00000000-0010-0000-0200-000001000000}" name="Incremento da Linha" dataDxfId="0"/>
  </tableColumns>
  <tableStyleInfo name="Estilo de tabela do Roteiro do Produto" showFirstColumn="0" showLastColumn="0" showRowStripes="1" showColumnStripes="0"/>
  <extLst>
    <ext xmlns:x14="http://schemas.microsoft.com/office/spreadsheetml/2009/9/main" uri="{504A1905-F514-4f6f-8877-14C23A59335A}">
      <x14:table altTextSummary="A rolagem pela linha do tempo do Roteiro é possibilitada por um valor incremental nesta tabela. A atualização desse valor causará a rolagem pela linha do tempo em incrementos maiores. O valor padrão é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E27"/>
  <sheetViews>
    <sheetView showGridLines="0" workbookViewId="0"/>
  </sheetViews>
  <sheetFormatPr defaultRowHeight="15.75" x14ac:dyDescent="0.3"/>
  <cols>
    <col min="1" max="1" width="2.33203125" style="18" customWidth="1"/>
    <col min="2" max="2" width="8.88671875" hidden="1" customWidth="1"/>
    <col min="3" max="3" width="8.88671875" customWidth="1"/>
    <col min="4" max="4" width="15.5546875" customWidth="1"/>
    <col min="5" max="5" width="30.77734375" customWidth="1"/>
    <col min="7" max="11" width="8"/>
  </cols>
  <sheetData>
    <row r="1" spans="1:5" ht="24" x14ac:dyDescent="0.3">
      <c r="A1" s="18" t="s">
        <v>0</v>
      </c>
      <c r="C1" s="11" t="s">
        <v>4</v>
      </c>
      <c r="D1" s="3"/>
      <c r="E1" s="3"/>
    </row>
    <row r="2" spans="1:5" x14ac:dyDescent="0.3">
      <c r="A2" s="18" t="s">
        <v>1</v>
      </c>
      <c r="B2" s="5" t="s">
        <v>3</v>
      </c>
      <c r="C2" s="5" t="s">
        <v>5</v>
      </c>
      <c r="D2" s="5" t="s">
        <v>7</v>
      </c>
      <c r="E2" s="5" t="s">
        <v>8</v>
      </c>
    </row>
    <row r="3" spans="1:5" x14ac:dyDescent="0.3">
      <c r="A3" s="18" t="s">
        <v>2</v>
      </c>
      <c r="B3" s="14">
        <f>ROW($A1)</f>
        <v>1</v>
      </c>
      <c r="C3" s="14">
        <v>1</v>
      </c>
      <c r="D3" s="16">
        <f ca="1">TODAY()</f>
        <v>43702</v>
      </c>
      <c r="E3" t="s">
        <v>9</v>
      </c>
    </row>
    <row r="4" spans="1:5" ht="31.5" x14ac:dyDescent="0.3">
      <c r="B4" s="14">
        <f t="shared" ref="B4" si="0">ROW($A2)</f>
        <v>2</v>
      </c>
      <c r="C4" s="14">
        <v>-2</v>
      </c>
      <c r="D4" s="16">
        <f ca="1">D3+10</f>
        <v>43712</v>
      </c>
      <c r="E4" s="3" t="s">
        <v>10</v>
      </c>
    </row>
    <row r="5" spans="1:5" ht="47.25" x14ac:dyDescent="0.3">
      <c r="B5" s="14">
        <f t="shared" ref="B5:B26" si="1">ROW($A3)</f>
        <v>3</v>
      </c>
      <c r="C5" s="14">
        <v>1</v>
      </c>
      <c r="D5" s="16">
        <f ca="1">D4+20</f>
        <v>43732</v>
      </c>
      <c r="E5" s="3" t="s">
        <v>11</v>
      </c>
    </row>
    <row r="6" spans="1:5" x14ac:dyDescent="0.3">
      <c r="B6" s="14">
        <f t="shared" si="1"/>
        <v>4</v>
      </c>
      <c r="C6" s="14">
        <v>-1</v>
      </c>
      <c r="D6" s="16">
        <f ca="1">D5+30</f>
        <v>43762</v>
      </c>
      <c r="E6" t="s">
        <v>12</v>
      </c>
    </row>
    <row r="7" spans="1:5" ht="47.25" x14ac:dyDescent="0.3">
      <c r="B7" s="14">
        <f t="shared" si="1"/>
        <v>5</v>
      </c>
      <c r="C7" s="14">
        <v>-0.5</v>
      </c>
      <c r="D7" s="16">
        <f ca="1">D6+40</f>
        <v>43802</v>
      </c>
      <c r="E7" s="3" t="s">
        <v>13</v>
      </c>
    </row>
    <row r="8" spans="1:5" ht="63" x14ac:dyDescent="0.3">
      <c r="B8" s="14">
        <f t="shared" si="1"/>
        <v>6</v>
      </c>
      <c r="C8" s="14">
        <v>2</v>
      </c>
      <c r="D8" s="16">
        <f ca="1">D7+50</f>
        <v>43852</v>
      </c>
      <c r="E8" s="3" t="s">
        <v>14</v>
      </c>
    </row>
    <row r="9" spans="1:5" x14ac:dyDescent="0.3">
      <c r="B9" s="14">
        <f t="shared" si="1"/>
        <v>7</v>
      </c>
      <c r="C9" s="14">
        <v>0.5</v>
      </c>
      <c r="D9" s="16">
        <f ca="1">D8+60</f>
        <v>43912</v>
      </c>
      <c r="E9" t="s">
        <v>15</v>
      </c>
    </row>
    <row r="10" spans="1:5" x14ac:dyDescent="0.3">
      <c r="B10" s="14">
        <f t="shared" si="1"/>
        <v>8</v>
      </c>
      <c r="C10" s="14">
        <v>-1</v>
      </c>
      <c r="D10" s="16">
        <f ca="1">D9+70</f>
        <v>43982</v>
      </c>
      <c r="E10" t="s">
        <v>16</v>
      </c>
    </row>
    <row r="11" spans="1:5" ht="31.5" x14ac:dyDescent="0.3">
      <c r="B11" s="14">
        <f t="shared" si="1"/>
        <v>9</v>
      </c>
      <c r="C11" s="14">
        <v>0.5</v>
      </c>
      <c r="D11" s="16">
        <f ca="1">D10+80</f>
        <v>44062</v>
      </c>
      <c r="E11" s="3" t="s">
        <v>17</v>
      </c>
    </row>
    <row r="12" spans="1:5" ht="78.75" x14ac:dyDescent="0.3">
      <c r="B12" s="14">
        <f t="shared" si="1"/>
        <v>10</v>
      </c>
      <c r="C12" s="15">
        <v>-2</v>
      </c>
      <c r="D12" s="17">
        <f ca="1">D11+90</f>
        <v>44152</v>
      </c>
      <c r="E12" s="3" t="s">
        <v>18</v>
      </c>
    </row>
    <row r="13" spans="1:5" x14ac:dyDescent="0.3">
      <c r="B13" s="14">
        <f t="shared" si="1"/>
        <v>11</v>
      </c>
      <c r="C13" s="14">
        <v>3</v>
      </c>
      <c r="D13" s="17">
        <f ca="1">D12+100</f>
        <v>44252</v>
      </c>
      <c r="E13" t="s">
        <v>19</v>
      </c>
    </row>
    <row r="14" spans="1:5" x14ac:dyDescent="0.3">
      <c r="B14" s="14">
        <f t="shared" si="1"/>
        <v>12</v>
      </c>
      <c r="C14" s="14">
        <v>-1</v>
      </c>
      <c r="D14" s="17">
        <f ca="1">D13+90</f>
        <v>44342</v>
      </c>
      <c r="E14" t="s">
        <v>20</v>
      </c>
    </row>
    <row r="15" spans="1:5" x14ac:dyDescent="0.3">
      <c r="B15" s="14">
        <f t="shared" si="1"/>
        <v>13</v>
      </c>
      <c r="C15" s="14">
        <v>1</v>
      </c>
      <c r="D15" s="17">
        <f ca="1">D14+80</f>
        <v>44422</v>
      </c>
      <c r="E15" t="s">
        <v>21</v>
      </c>
    </row>
    <row r="16" spans="1:5" x14ac:dyDescent="0.3">
      <c r="B16" s="14">
        <f t="shared" si="1"/>
        <v>14</v>
      </c>
      <c r="C16" s="14">
        <v>1</v>
      </c>
      <c r="D16" s="17">
        <f ca="1">D15+70</f>
        <v>44492</v>
      </c>
      <c r="E16" t="s">
        <v>22</v>
      </c>
    </row>
    <row r="17" spans="1:5" x14ac:dyDescent="0.3">
      <c r="B17" s="14">
        <f t="shared" si="1"/>
        <v>15</v>
      </c>
      <c r="C17" s="14">
        <v>-3</v>
      </c>
      <c r="D17" s="17">
        <f ca="1">D16+60</f>
        <v>44552</v>
      </c>
      <c r="E17" t="s">
        <v>23</v>
      </c>
    </row>
    <row r="18" spans="1:5" x14ac:dyDescent="0.3">
      <c r="B18" s="14">
        <f t="shared" si="1"/>
        <v>16</v>
      </c>
      <c r="C18" s="14">
        <v>-2</v>
      </c>
      <c r="D18" s="17">
        <f ca="1">D17+50</f>
        <v>44602</v>
      </c>
      <c r="E18" t="s">
        <v>24</v>
      </c>
    </row>
    <row r="19" spans="1:5" x14ac:dyDescent="0.3">
      <c r="B19" s="14">
        <f t="shared" si="1"/>
        <v>17</v>
      </c>
      <c r="C19" s="14">
        <v>2</v>
      </c>
      <c r="D19" s="17">
        <f ca="1">D18+40</f>
        <v>44642</v>
      </c>
      <c r="E19" t="s">
        <v>25</v>
      </c>
    </row>
    <row r="20" spans="1:5" x14ac:dyDescent="0.3">
      <c r="B20" s="14">
        <f t="shared" si="1"/>
        <v>18</v>
      </c>
      <c r="C20" s="14">
        <v>-1</v>
      </c>
      <c r="D20" s="17">
        <f ca="1">D19+30</f>
        <v>44672</v>
      </c>
      <c r="E20" t="s">
        <v>23</v>
      </c>
    </row>
    <row r="21" spans="1:5" x14ac:dyDescent="0.3">
      <c r="B21" s="14">
        <f t="shared" si="1"/>
        <v>19</v>
      </c>
      <c r="C21" s="14">
        <v>1</v>
      </c>
      <c r="D21" s="17">
        <f ca="1">D20+20</f>
        <v>44692</v>
      </c>
      <c r="E21" t="s">
        <v>24</v>
      </c>
    </row>
    <row r="22" spans="1:5" x14ac:dyDescent="0.3">
      <c r="B22" s="14">
        <f t="shared" si="1"/>
        <v>20</v>
      </c>
      <c r="C22" s="15">
        <v>-3</v>
      </c>
      <c r="D22" s="17">
        <f ca="1">D21+10</f>
        <v>44702</v>
      </c>
      <c r="E22" t="s">
        <v>25</v>
      </c>
    </row>
    <row r="23" spans="1:5" x14ac:dyDescent="0.3">
      <c r="B23" s="14">
        <f t="shared" si="1"/>
        <v>21</v>
      </c>
      <c r="C23" s="14">
        <v>2</v>
      </c>
      <c r="D23" s="17">
        <f ca="1">D22+20</f>
        <v>44722</v>
      </c>
      <c r="E23" t="s">
        <v>26</v>
      </c>
    </row>
    <row r="24" spans="1:5" x14ac:dyDescent="0.3">
      <c r="B24" s="14">
        <f t="shared" si="1"/>
        <v>22</v>
      </c>
      <c r="C24" s="14">
        <v>1</v>
      </c>
      <c r="D24" s="17">
        <f ca="1">D23+30</f>
        <v>44752</v>
      </c>
      <c r="E24" t="s">
        <v>27</v>
      </c>
    </row>
    <row r="25" spans="1:5" x14ac:dyDescent="0.3">
      <c r="B25" s="14">
        <f t="shared" si="1"/>
        <v>23</v>
      </c>
      <c r="C25" s="14">
        <v>-3</v>
      </c>
      <c r="D25" s="17">
        <f ca="1">D24+40</f>
        <v>44792</v>
      </c>
      <c r="E25" t="s">
        <v>28</v>
      </c>
    </row>
    <row r="26" spans="1:5" x14ac:dyDescent="0.3">
      <c r="B26" s="14">
        <f t="shared" si="1"/>
        <v>24</v>
      </c>
      <c r="C26" s="14">
        <v>-2</v>
      </c>
      <c r="D26" s="17">
        <f ca="1">D25+50</f>
        <v>44842</v>
      </c>
      <c r="E26" t="s">
        <v>29</v>
      </c>
    </row>
    <row r="27" spans="1:5" ht="15.75" customHeight="1" x14ac:dyDescent="0.3">
      <c r="A27" s="22" t="s">
        <v>54</v>
      </c>
      <c r="C27" s="19" t="s">
        <v>6</v>
      </c>
      <c r="D27" s="19"/>
      <c r="E27" s="19"/>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D3"/>
  <sheetViews>
    <sheetView showGridLines="0" tabSelected="1" workbookViewId="0"/>
  </sheetViews>
  <sheetFormatPr defaultRowHeight="15.75" x14ac:dyDescent="0.3"/>
  <cols>
    <col min="1" max="1" width="2.77734375" style="20" customWidth="1"/>
    <col min="2" max="3" width="40.77734375" style="13" customWidth="1"/>
    <col min="4" max="4" width="55" style="13" customWidth="1"/>
    <col min="5" max="5" width="14.21875" style="13" customWidth="1"/>
    <col min="6" max="16384" width="8.88671875" style="13"/>
  </cols>
  <sheetData>
    <row r="1" spans="1:4" ht="255" customHeight="1" x14ac:dyDescent="0.3">
      <c r="A1" s="20" t="s">
        <v>30</v>
      </c>
    </row>
    <row r="2" spans="1:4" ht="246.75" customHeight="1" x14ac:dyDescent="0.3"/>
    <row r="3" spans="1:4" ht="18" customHeight="1" x14ac:dyDescent="0.3">
      <c r="A3" s="21"/>
      <c r="B3" s="12">
        <f ca="1">'Dados do gráfico'!B20</f>
        <v>2019</v>
      </c>
      <c r="C3" s="12">
        <f ca="1">'Dados do gráfico'!B21</f>
        <v>2020</v>
      </c>
      <c r="D3" s="12">
        <f ca="1">'Dados do gráfico'!B22</f>
        <v>2020</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arra de Rolagem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31</v>
      </c>
    </row>
    <row r="2" spans="1:1" ht="16.5" x14ac:dyDescent="0.3">
      <c r="A2" s="2" t="s">
        <v>32</v>
      </c>
    </row>
    <row r="3" spans="1:1" ht="252" x14ac:dyDescent="0.3">
      <c r="A3" s="3" t="s">
        <v>33</v>
      </c>
    </row>
    <row r="4" spans="1:1" ht="78.75" x14ac:dyDescent="0.3">
      <c r="A4" s="3" t="s">
        <v>34</v>
      </c>
    </row>
    <row r="5" spans="1:1" x14ac:dyDescent="0.3">
      <c r="A5" t="s">
        <v>35</v>
      </c>
    </row>
  </sheetData>
  <printOptions horizontalCentered="1"/>
  <pageMargins left="0.7" right="0.7" top="0.75" bottom="0.75" header="0.3" footer="0.3"/>
  <pageSetup paperSize="9" scale="97"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D32"/>
  <sheetViews>
    <sheetView showGridLines="0" workbookViewId="0"/>
  </sheetViews>
  <sheetFormatPr defaultRowHeight="15.75" x14ac:dyDescent="0.3"/>
  <cols>
    <col min="1" max="1" width="2.33203125" style="18" customWidth="1"/>
    <col min="2" max="2" width="18" customWidth="1"/>
    <col min="3" max="3" width="20" customWidth="1"/>
    <col min="4" max="4" width="9.6640625" customWidth="1"/>
    <col min="6" max="6" width="15.77734375" bestFit="1" customWidth="1"/>
  </cols>
  <sheetData>
    <row r="1" spans="1:4" ht="46.5" customHeight="1" x14ac:dyDescent="0.3">
      <c r="A1" s="18" t="s">
        <v>36</v>
      </c>
      <c r="B1" s="11" t="s">
        <v>42</v>
      </c>
    </row>
    <row r="2" spans="1:4" ht="16.5" x14ac:dyDescent="0.3">
      <c r="A2" s="18" t="s">
        <v>37</v>
      </c>
      <c r="B2" s="4" t="s">
        <v>43</v>
      </c>
    </row>
    <row r="3" spans="1:4" x14ac:dyDescent="0.3">
      <c r="A3" s="18" t="s">
        <v>38</v>
      </c>
      <c r="B3" t="s">
        <v>7</v>
      </c>
      <c r="C3" t="s">
        <v>50</v>
      </c>
      <c r="D3" t="s">
        <v>5</v>
      </c>
    </row>
    <row r="4" spans="1:4" x14ac:dyDescent="0.3">
      <c r="B4" s="9">
        <f ca="1">IFERROR(IF(LEN(Marcos!D3)=0,"",INDEX(MarcosRoteiro[],Marcos!$B3+$B$17,3)),"")</f>
        <v>43702</v>
      </c>
      <c r="C4" s="6" t="str">
        <f>IFERROR(IF(LEN(Marcos!E3)=0,"",INDEX(MarcosRoteiro[],Marcos!$B3+$B$17,4)),"")</f>
        <v>Início</v>
      </c>
      <c r="D4" s="7">
        <f>IFERROR(INDEX(MarcosRoteiro[],Marcos!$B3+$B$17,2),"")</f>
        <v>1</v>
      </c>
    </row>
    <row r="5" spans="1:4" ht="31.5" x14ac:dyDescent="0.3">
      <c r="B5" s="9">
        <f ca="1">IFERROR(IF(LEN(Marcos!D4)=0,"",INDEX(MarcosRoteiro[],Marcos!$B4+$B$17,3)),"")</f>
        <v>43712</v>
      </c>
      <c r="C5" s="6" t="str">
        <f>IFERROR(IF(LEN(Marcos!E4)=0,"",INDEX(MarcosRoteiro[],Marcos!$B4+$B$17,4)),"")</f>
        <v>Análise do Problema
atividade 1</v>
      </c>
      <c r="D5" s="7">
        <f>IFERROR(INDEX(MarcosRoteiro[],Marcos!$B4+$B$17,2),"")</f>
        <v>-2</v>
      </c>
    </row>
    <row r="6" spans="1:4" ht="63" x14ac:dyDescent="0.3">
      <c r="B6" s="9">
        <f ca="1">IFERROR(IF(LEN(Marcos!D5)=0,"",INDEX(MarcosRoteiro[],Marcos!$B5+$B$17,3)),"")</f>
        <v>43732</v>
      </c>
      <c r="C6" s="6" t="str">
        <f>IFERROR(IF(LEN(Marcos!E5)=0,"",INDEX(MarcosRoteiro[],Marcos!$B5+$B$17,4)),"")</f>
        <v>Desenvolver Caso de Negócios
atividade 1
atividade 2</v>
      </c>
      <c r="D6" s="7">
        <f>IFERROR(INDEX(MarcosRoteiro[],Marcos!$B5+$B$17,2),"")</f>
        <v>1</v>
      </c>
    </row>
    <row r="7" spans="1:4" x14ac:dyDescent="0.3">
      <c r="B7" s="9">
        <f ca="1">IFERROR(IF(LEN(Marcos!D6)=0,"",INDEX(MarcosRoteiro[],Marcos!$B6+$B$17,3)),"")</f>
        <v>43762</v>
      </c>
      <c r="C7" s="6" t="str">
        <f>IFERROR(IF(LEN(Marcos!E6)=0,"",INDEX(MarcosRoteiro[],Marcos!$B6+$B$17,4)),"")</f>
        <v>Revisar Apresentação</v>
      </c>
      <c r="D7" s="7">
        <f>IFERROR(INDEX(MarcosRoteiro[],Marcos!$B6+$B$17,2),"")</f>
        <v>-1</v>
      </c>
    </row>
    <row r="8" spans="1:4" ht="47.25" x14ac:dyDescent="0.3">
      <c r="B8" s="9">
        <f ca="1">IFERROR(IF(LEN(Marcos!D7)=0,"",INDEX(MarcosRoteiro[],Marcos!$B7+$B$17,3)),"")</f>
        <v>43802</v>
      </c>
      <c r="C8" s="6" t="str">
        <f>IFERROR(IF(LEN(Marcos!E7)=0,"",INDEX(MarcosRoteiro[],Marcos!$B7+$B$17,4)),"")</f>
        <v>Executar Início
atividade 1
atividade 2</v>
      </c>
      <c r="D8" s="7">
        <f>IFERROR(INDEX(MarcosRoteiro[],Marcos!$B7+$B$17,2),"")</f>
        <v>-0.5</v>
      </c>
    </row>
    <row r="9" spans="1:4" ht="94.5" x14ac:dyDescent="0.3">
      <c r="B9" s="9">
        <f ca="1">IFERROR(IF(LEN(Marcos!D8)=0,"",INDEX(MarcosRoteiro[],Marcos!$B8+$B$17,3)),"")</f>
        <v>43852</v>
      </c>
      <c r="C9" s="6" t="str">
        <f>IFERROR(IF(LEN(Marcos!E8)=0,"",INDEX(MarcosRoteiro[],Marcos!$B8+$B$17,4)),"")</f>
        <v>Executar Alinhamento
atividade 1
atividade 2
atividade 3</v>
      </c>
      <c r="D9" s="7">
        <f>IFERROR(INDEX(MarcosRoteiro[],Marcos!$B8+$B$17,2),"")</f>
        <v>2</v>
      </c>
    </row>
    <row r="10" spans="1:4" ht="31.5" x14ac:dyDescent="0.3">
      <c r="B10" s="9">
        <f ca="1">IFERROR(IF(LEN(Marcos!D9)=0,"",INDEX(MarcosRoteiro[],Marcos!$B9+$B$17,3)),"")</f>
        <v>43912</v>
      </c>
      <c r="C10" s="6" t="str">
        <f>IFERROR(IF(LEN(Marcos!E9)=0,"",INDEX(MarcosRoteiro[],Marcos!$B9+$B$17,4)),"")</f>
        <v>Adesão de Partes Interessadas</v>
      </c>
      <c r="D10" s="7">
        <f>IFERROR(INDEX(MarcosRoteiro[],Marcos!$B9+$B$17,2),"")</f>
        <v>0.5</v>
      </c>
    </row>
    <row r="11" spans="1:4" x14ac:dyDescent="0.3">
      <c r="B11" s="9">
        <f ca="1">IFERROR(IF(LEN(Marcos!D10)=0,"",INDEX(MarcosRoteiro[],Marcos!$B10+$B$17,3)),"")</f>
        <v>43982</v>
      </c>
      <c r="C11" s="6" t="str">
        <f>IFERROR(IF(LEN(Marcos!E10)=0,"",INDEX(MarcosRoteiro[],Marcos!$B10+$B$17,4)),"")</f>
        <v>Seleção de Recursos</v>
      </c>
      <c r="D11" s="7">
        <f>IFERROR(INDEX(MarcosRoteiro[],Marcos!$B10+$B$17,2),"")</f>
        <v>-1</v>
      </c>
    </row>
    <row r="12" spans="1:4" ht="31.5" x14ac:dyDescent="0.3">
      <c r="B12" s="9">
        <f ca="1">IFERROR(IF(LEN(Marcos!D11)=0,"",INDEX(MarcosRoteiro[],Marcos!$B11+$B$17,3)),"")</f>
        <v>44062</v>
      </c>
      <c r="C12" s="6" t="str">
        <f>IFERROR(IF(LEN(Marcos!E11)=0,"",INDEX(MarcosRoteiro[],Marcos!$B11+$B$17,4)),"")</f>
        <v xml:space="preserve">Criação de Equipe
atividade 1 </v>
      </c>
      <c r="D12" s="7">
        <f>IFERROR(INDEX(MarcosRoteiro[],Marcos!$B11+$B$17,2),"")</f>
        <v>0.5</v>
      </c>
    </row>
    <row r="13" spans="1:4" ht="78.75" x14ac:dyDescent="0.3">
      <c r="B13" s="9">
        <f ca="1">IFERROR(IF(LEN(Marcos!D12)=0,"",INDEX(MarcosRoteiro[],Marcos!$B12+$B$17,3)),"")</f>
        <v>44152</v>
      </c>
      <c r="C13" s="6" t="str">
        <f>IFERROR(IF(LEN(Marcos!E12)=0,"",INDEX(MarcosRoteiro[],Marcos!$B12+$B$17,4)),"")</f>
        <v>Início da Equipe
atividade 1 
atividade 2
atividade 3
atividade 4</v>
      </c>
      <c r="D13" s="7">
        <f>IFERROR(INDEX(MarcosRoteiro[],Marcos!$B12+$B$17,2),"")</f>
        <v>-2</v>
      </c>
    </row>
    <row r="15" spans="1:4" ht="16.5" x14ac:dyDescent="0.3">
      <c r="A15" s="18" t="s">
        <v>39</v>
      </c>
      <c r="B15" s="4" t="s">
        <v>44</v>
      </c>
    </row>
    <row r="16" spans="1:4" x14ac:dyDescent="0.3">
      <c r="B16" t="s">
        <v>45</v>
      </c>
    </row>
    <row r="17" spans="1:3" x14ac:dyDescent="0.3">
      <c r="B17" s="10">
        <v>0</v>
      </c>
    </row>
    <row r="19" spans="1:3" ht="16.5" x14ac:dyDescent="0.3">
      <c r="A19" s="18" t="s">
        <v>40</v>
      </c>
      <c r="B19" s="4" t="s">
        <v>46</v>
      </c>
    </row>
    <row r="20" spans="1:3" x14ac:dyDescent="0.3">
      <c r="B20">
        <f ca="1">IFERROR(YEAR(B4),"")</f>
        <v>2019</v>
      </c>
      <c r="C20" t="s">
        <v>51</v>
      </c>
    </row>
    <row r="21" spans="1:3" x14ac:dyDescent="0.3">
      <c r="B21">
        <f ca="1">IFERROR(IF(YEAR($B$9)=$B$20,"",YEAR($B$9)),"")</f>
        <v>2020</v>
      </c>
      <c r="C21" t="s">
        <v>52</v>
      </c>
    </row>
    <row r="22" spans="1:3" x14ac:dyDescent="0.3">
      <c r="B22">
        <f ca="1">IFERROR(IF(YEAR($B$13)=$B$20,"",YEAR($B$13)),"")</f>
        <v>2020</v>
      </c>
      <c r="C22" t="s">
        <v>53</v>
      </c>
    </row>
    <row r="24" spans="1:3" ht="16.5" x14ac:dyDescent="0.3">
      <c r="A24" s="18" t="s">
        <v>41</v>
      </c>
      <c r="B24" s="4" t="s">
        <v>47</v>
      </c>
      <c r="C24" s="23">
        <f ca="1">B4</f>
        <v>43702</v>
      </c>
    </row>
    <row r="25" spans="1:3" ht="16.5" x14ac:dyDescent="0.3">
      <c r="B25" s="4" t="s">
        <v>48</v>
      </c>
      <c r="C25" s="23">
        <f ca="1">B9</f>
        <v>43852</v>
      </c>
    </row>
    <row r="26" spans="1:3" ht="16.5" x14ac:dyDescent="0.3">
      <c r="B26" s="8" t="s">
        <v>49</v>
      </c>
      <c r="C26" s="23">
        <f ca="1">B13</f>
        <v>44152</v>
      </c>
    </row>
    <row r="27" spans="1:3" x14ac:dyDescent="0.3">
      <c r="B27" s="23"/>
    </row>
    <row r="28" spans="1:3" x14ac:dyDescent="0.3">
      <c r="B28" s="23"/>
    </row>
    <row r="29" spans="1:3" x14ac:dyDescent="0.3">
      <c r="B29" s="23"/>
    </row>
    <row r="30" spans="1:3" x14ac:dyDescent="0.3">
      <c r="B30" s="23"/>
    </row>
    <row r="31" spans="1:3" x14ac:dyDescent="0.3">
      <c r="B31" s="23"/>
    </row>
    <row r="32" spans="1:3" x14ac:dyDescent="0.3">
      <c r="B32" s="23"/>
    </row>
  </sheetData>
  <printOptions horizontalCentered="1"/>
  <pageMargins left="0.7" right="0.7" top="0.75" bottom="0.75" header="0.3" footer="0.3"/>
  <pageSetup paperSize="9" scale="69"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Marcos</vt:lpstr>
      <vt:lpstr>Roteiro</vt:lpstr>
      <vt:lpstr>Sobre</vt:lpstr>
      <vt:lpstr>Dados do gráfico</vt:lpstr>
      <vt:lpstr>Marcos!Titulos_de_impressao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2018-06-29T13:45:56Z</dcterms:created>
  <dcterms:modified xsi:type="dcterms:W3CDTF">2019-08-26T02:07:43Z</dcterms:modified>
</cp:coreProperties>
</file>